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14" i="5" l="1"/>
  <c r="O14" i="5"/>
  <c r="N14" i="5"/>
  <c r="M14" i="5"/>
  <c r="L14" i="5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J10" i="5" s="1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<sst xmlns="http://schemas.openxmlformats.org/spreadsheetml/2006/main" count="90" uniqueCount="40">
  <si>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</si>
  <si>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</si>
  <si>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</si>
  <si>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</si>
  <si>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</si>
  <si>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</si>
  <si>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</si>
  <si>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</si>
  <si>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</si>
  <si>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</si>
  <si>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</si>
  <si>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</si>
  <si>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</si>
  <si>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</si>
  <si>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</si>
  <si>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</si>
  <si>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</si>
  <si>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</si>
  <si>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</si>
  <si>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</si>
  <si>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</si>
  <si>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</si>
  <si>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</si>
  <si>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</si>
  <si>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</si>
  <si>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Isto Kauppinen</t>
  </si>
  <si>
    <t>2.</t>
  </si>
  <si>
    <t>KPL  2</t>
  </si>
  <si>
    <t>3.</t>
  </si>
  <si>
    <t>4.</t>
  </si>
  <si>
    <t>7.</t>
  </si>
  <si>
    <t>1.</t>
  </si>
  <si>
    <t>LMV</t>
  </si>
  <si>
    <t>10.5.1999   Kouvola</t>
  </si>
  <si>
    <t>KPL = Kouvolan Pallonlyöjät  (1931),  kasvattajaseura</t>
  </si>
  <si>
    <t>HP</t>
  </si>
  <si>
    <t>8.</t>
  </si>
  <si>
    <t>JoKo</t>
  </si>
  <si>
    <t>JoKo = Jokioisten Koetus  (1902)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</si>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</sst>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0.44440000000000002</v>
      </c>
      <c r="AG4" s="10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26</v>
      </c>
      <c r="Z5" s="1" t="s">
        <v>27</v>
      </c>
      <c r="AA5" s="12">
        <v>16</v>
      </c>
      <c r="AB5" s="12">
        <v>1</v>
      </c>
      <c r="AC5" s="12">
        <v>4</v>
      </c>
      <c r="AD5" s="12">
        <v>30</v>
      </c>
      <c r="AE5" s="12">
        <v>75</v>
      </c>
      <c r="AF5" s="68">
        <v>0.69440000000000002</v>
      </c>
      <c r="AG5" s="10">
        <v>108</v>
      </c>
      <c r="AH5" s="7"/>
      <c r="AI5" s="12" t="s">
        <v>28</v>
      </c>
      <c r="AJ5" s="7"/>
      <c r="AK5" s="7"/>
      <c r="AL5" s="10"/>
      <c r="AM5" s="12">
        <v>4</v>
      </c>
      <c r="AN5" s="12">
        <v>0</v>
      </c>
      <c r="AO5" s="12">
        <v>0</v>
      </c>
      <c r="AP5" s="12">
        <v>1</v>
      </c>
      <c r="AQ5" s="12">
        <v>11</v>
      </c>
      <c r="AR5" s="65">
        <v>0.47820000000000001</v>
      </c>
      <c r="AS5" s="66">
        <v>23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27</v>
      </c>
      <c r="AA6" s="12">
        <v>16</v>
      </c>
      <c r="AB6" s="12">
        <v>0</v>
      </c>
      <c r="AC6" s="12">
        <v>1</v>
      </c>
      <c r="AD6" s="12">
        <v>36</v>
      </c>
      <c r="AE6" s="12">
        <v>77</v>
      </c>
      <c r="AF6" s="68">
        <v>0.74029999999999996</v>
      </c>
      <c r="AG6" s="10">
        <v>104</v>
      </c>
      <c r="AH6" s="7"/>
      <c r="AI6" s="7" t="s">
        <v>30</v>
      </c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6</v>
      </c>
      <c r="AR6" s="65">
        <v>0.46150000000000002</v>
      </c>
      <c r="AS6" s="6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31</v>
      </c>
      <c r="Z7" s="1" t="s">
        <v>32</v>
      </c>
      <c r="AA7" s="12">
        <v>14</v>
      </c>
      <c r="AB7" s="12">
        <v>0</v>
      </c>
      <c r="AC7" s="12">
        <v>4</v>
      </c>
      <c r="AD7" s="12">
        <v>36</v>
      </c>
      <c r="AE7" s="12">
        <v>78</v>
      </c>
      <c r="AF7" s="68">
        <v>0.69020000000000004</v>
      </c>
      <c r="AG7" s="10">
        <v>113</v>
      </c>
      <c r="AH7" s="7"/>
      <c r="AI7" s="12" t="s">
        <v>31</v>
      </c>
      <c r="AJ7" s="7" t="s">
        <v>29</v>
      </c>
      <c r="AK7" s="7" t="s">
        <v>29</v>
      </c>
      <c r="AL7" s="10"/>
      <c r="AM7" s="12">
        <v>7</v>
      </c>
      <c r="AN7" s="12">
        <v>0</v>
      </c>
      <c r="AO7" s="12">
        <v>1</v>
      </c>
      <c r="AP7" s="12">
        <v>12</v>
      </c>
      <c r="AQ7" s="12">
        <v>45</v>
      </c>
      <c r="AR7" s="59">
        <v>0.73770000000000002</v>
      </c>
      <c r="AS7" s="66">
        <v>61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36</v>
      </c>
      <c r="Z8" s="1" t="s">
        <v>37</v>
      </c>
      <c r="AA8" s="12">
        <v>6</v>
      </c>
      <c r="AB8" s="12">
        <v>0</v>
      </c>
      <c r="AC8" s="12">
        <v>2</v>
      </c>
      <c r="AD8" s="12">
        <v>12</v>
      </c>
      <c r="AE8" s="12">
        <v>33</v>
      </c>
      <c r="AF8" s="68">
        <v>0.70209999999999995</v>
      </c>
      <c r="AG8" s="19">
        <v>47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29</v>
      </c>
      <c r="D9" s="1" t="s">
        <v>35</v>
      </c>
      <c r="E9" s="12">
        <v>11</v>
      </c>
      <c r="F9" s="12">
        <v>0</v>
      </c>
      <c r="G9" s="12">
        <v>1</v>
      </c>
      <c r="H9" s="13">
        <v>3</v>
      </c>
      <c r="I9" s="12">
        <v>22</v>
      </c>
      <c r="J9" s="32">
        <v>0.34370000000000001</v>
      </c>
      <c r="K9" s="19">
        <v>64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26</v>
      </c>
      <c r="Z9" s="1" t="s">
        <v>32</v>
      </c>
      <c r="AA9" s="12">
        <v>8</v>
      </c>
      <c r="AB9" s="12">
        <v>2</v>
      </c>
      <c r="AC9" s="12">
        <v>6</v>
      </c>
      <c r="AD9" s="12">
        <v>13</v>
      </c>
      <c r="AE9" s="12">
        <v>39</v>
      </c>
      <c r="AF9" s="32">
        <v>0.6724</v>
      </c>
      <c r="AG9" s="19">
        <v>58</v>
      </c>
      <c r="AH9" s="40"/>
      <c r="AI9" s="7" t="s">
        <v>36</v>
      </c>
      <c r="AJ9" s="7"/>
      <c r="AK9" s="7" t="s">
        <v>39</v>
      </c>
      <c r="AL9" s="69"/>
      <c r="AM9" s="12">
        <v>2</v>
      </c>
      <c r="AN9" s="12">
        <v>0</v>
      </c>
      <c r="AO9" s="13">
        <v>1</v>
      </c>
      <c r="AP9" s="12">
        <v>2</v>
      </c>
      <c r="AQ9" s="12">
        <v>6</v>
      </c>
      <c r="AR9" s="65">
        <v>0.54500000000000004</v>
      </c>
      <c r="AS9" s="19"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11</v>
      </c>
      <c r="F10" s="36">
        <f>SUM(F4:F9)</f>
        <v>0</v>
      </c>
      <c r="G10" s="36">
        <f>SUM(G4:G9)</f>
        <v>1</v>
      </c>
      <c r="H10" s="36">
        <f>SUM(H4:H9)</f>
        <v>3</v>
      </c>
      <c r="I10" s="36">
        <f>SUM(I4:I9)</f>
        <v>22</v>
      </c>
      <c r="J10" s="37">
        <f>PRODUCT(I10/K10)</f>
        <v>0.34375</v>
      </c>
      <c r="K10" s="21">
        <f>SUM(K4:K9)</f>
        <v>64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62</v>
      </c>
      <c r="AB10" s="36">
        <f>SUM(AB4:AB9)</f>
        <v>3</v>
      </c>
      <c r="AC10" s="36">
        <f>SUM(AC4:AC9)</f>
        <v>17</v>
      </c>
      <c r="AD10" s="36">
        <f>SUM(AD4:AD9)</f>
        <v>127</v>
      </c>
      <c r="AE10" s="36">
        <f>SUM(AE4:AE9)</f>
        <v>306</v>
      </c>
      <c r="AF10" s="37">
        <f>PRODUCT(AE10/AG10)</f>
        <v>0.69387755102040816</v>
      </c>
      <c r="AG10" s="21">
        <f>SUM(AG4:AG9)</f>
        <v>441</v>
      </c>
      <c r="AH10" s="18"/>
      <c r="AI10" s="29"/>
      <c r="AJ10" s="41"/>
      <c r="AK10" s="42"/>
      <c r="AL10" s="10"/>
      <c r="AM10" s="36">
        <f>SUM(AM4:AM9)</f>
        <v>15</v>
      </c>
      <c r="AN10" s="36">
        <f>SUM(AN4:AN9)</f>
        <v>0</v>
      </c>
      <c r="AO10" s="36">
        <f>SUM(AO4:AO9)</f>
        <v>2</v>
      </c>
      <c r="AP10" s="36">
        <f>SUM(AP4:AP9)</f>
        <v>15</v>
      </c>
      <c r="AQ10" s="36">
        <f>SUM(AQ4:AQ9)</f>
        <v>68</v>
      </c>
      <c r="AR10" s="37">
        <f>PRODUCT(AQ10/AS10)</f>
        <v>0.62962962962962965</v>
      </c>
      <c r="AS10" s="39">
        <f>SUM(AS4:AS9)</f>
        <v>108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11</v>
      </c>
      <c r="F14" s="47">
        <f>PRODUCT(F10+R10)</f>
        <v>0</v>
      </c>
      <c r="G14" s="47">
        <f>PRODUCT(G10+S10)</f>
        <v>1</v>
      </c>
      <c r="H14" s="47">
        <f>PRODUCT(H10+T10)</f>
        <v>3</v>
      </c>
      <c r="I14" s="47">
        <f>PRODUCT(I10+U10)</f>
        <v>22</v>
      </c>
      <c r="J14" s="60">
        <f>PRODUCT(I14/K14)</f>
        <v>0.34375</v>
      </c>
      <c r="K14" s="16">
        <f>PRODUCT(K10+W10)</f>
        <v>64</v>
      </c>
      <c r="L14" s="53">
        <f>PRODUCT((F14+G14)/E14)</f>
        <v>9.0909090909090912E-2</v>
      </c>
      <c r="M14" s="53">
        <f>PRODUCT(H14/E14)</f>
        <v>0.27272727272727271</v>
      </c>
      <c r="N14" s="53">
        <f>PRODUCT((F14+G14+H14)/E14)</f>
        <v>0.36363636363636365</v>
      </c>
      <c r="O14" s="53">
        <f>PRODUCT(I14/E14)</f>
        <v>2</v>
      </c>
      <c r="Q14" s="17"/>
      <c r="R14" s="17"/>
      <c r="S14" s="17"/>
      <c r="T14" s="54" t="s">
        <v>38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77</v>
      </c>
      <c r="F15" s="47">
        <f>PRODUCT(AB10+AN10)</f>
        <v>3</v>
      </c>
      <c r="G15" s="47">
        <f>PRODUCT(AC10+AO10)</f>
        <v>19</v>
      </c>
      <c r="H15" s="47">
        <f>PRODUCT(AD10+AP10)</f>
        <v>142</v>
      </c>
      <c r="I15" s="47">
        <f>PRODUCT(AE10+AQ10)</f>
        <v>374</v>
      </c>
      <c r="J15" s="60">
        <f>PRODUCT(I15/K15)</f>
        <v>0.68123861566484523</v>
      </c>
      <c r="K15" s="10">
        <f>PRODUCT(AG10+AS10)</f>
        <v>549</v>
      </c>
      <c r="L15" s="53">
        <f>PRODUCT((F15+G15)/E15)</f>
        <v>0.2857142857142857</v>
      </c>
      <c r="M15" s="53">
        <f>PRODUCT(H15/E15)</f>
        <v>1.8441558441558441</v>
      </c>
      <c r="N15" s="53">
        <f>PRODUCT((F15+G15+H15)/E15)</f>
        <v>2.1298701298701297</v>
      </c>
      <c r="O15" s="53">
        <f>PRODUCT(I15/E15)</f>
        <v>4.8571428571428568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88</v>
      </c>
      <c r="F16" s="47">
        <f t="shared" ref="F16:I16" si="0">SUM(F13:F15)</f>
        <v>3</v>
      </c>
      <c r="G16" s="47">
        <f t="shared" si="0"/>
        <v>20</v>
      </c>
      <c r="H16" s="47">
        <f t="shared" si="0"/>
        <v>145</v>
      </c>
      <c r="I16" s="47">
        <f t="shared" si="0"/>
        <v>396</v>
      </c>
      <c r="J16" s="60">
        <f>PRODUCT(I16/K16)</f>
        <v>0.64600326264274066</v>
      </c>
      <c r="K16" s="16">
        <f>SUM(K13:K15)</f>
        <v>613</v>
      </c>
      <c r="L16" s="53">
        <f>PRODUCT((F16+G16)/E16)</f>
        <v>0.26136363636363635</v>
      </c>
      <c r="M16" s="53">
        <f>PRODUCT(H16/E16)</f>
        <v>1.6477272727272727</v>
      </c>
      <c r="N16" s="53">
        <f>PRODUCT((F16+G16+H16)/E16)</f>
        <v>1.9090909090909092</v>
      </c>
      <c r="O16" s="53">
        <f>PRODUCT(I16/E16)</f>
        <v>4.5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2020-08-30T09:14:38Z</dcterms:modified>
</cp:coreProperties>
</file>